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<sst xmlns="http://schemas.openxmlformats.org/spreadsheetml/2006/main" count="403" uniqueCount="121">
  <si>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</si>
  <si>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</si>
  <si>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</si>
  <si>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</si>
  <si>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</si>
  <si>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</si>
  <si>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</si>
  <si>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</si>
  <si>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</si>
  <si>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</si>
  <si>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</si>
  <si>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</si>
  <si>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</si>
  <si>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</si>
  <si>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</si>
  <si>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</si>
  <si>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</si>
  <si>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</si>
  <si>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</si>
  <si>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</si>
  <si>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</si>
  <si>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</si>
  <si>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</si>
  <si>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</si>
  <si>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</si>
  <si>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</si>
  <si>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</si>
  <si>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</si>
  <si>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</si>
  <si>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</si>
  <si>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</si>
  <si>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</si>
  <si>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</si>
  <si>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</si>
  <si>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</si>
  <si>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</si>
  <si>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</si>
  <si>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</si>
  <si>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</si>
  <si>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</si>
  <si>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</si>
  <si>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</si>
  <si>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</si>
  <si>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</si>
  <si>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</si>
  <si>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</si>
  <si>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</si>
  <si>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</si>
  <si>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</si>
  <si>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</si>
  <si>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</si>
  <si>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</si>
  <si>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</si>
  <si>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</si>
  <si>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</si>
  <si>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</si>
  <si>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</si>
  <si>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</si>
  <si>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</si>
  <si>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</si>
  <si>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</si>
  <si>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</si>
  <si>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</si>
  <si>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</si>
  <si>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</si>
  <si>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</si>
  <si>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</si>
  <si>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</si>
  <si>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</si>
  <si>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</si>
  <si>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</si>
  <si>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</si>
  <si>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</si>
  <si>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</si>
  <si>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</si>
  <si>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</si>
  <si>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</si>
  <si>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</si>
  <si>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</si>
  <si>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</si>
  <si>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</si>
  <si>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</si>
  <si>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</si>
  <si>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</si>
  <si>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</si>
  <si>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</si>
  <si>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</si>
  <si>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</si>
  <si>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</si>
  <si>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</si>
  <si>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</si>
  <si>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</si>
  <si>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</si>
  <si>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</si>
  <si>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</si>
  <si>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</si>
  <si>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</si>
  <si>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</si>
  <si>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</si>
  <si>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</si>
  <si>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</si>
  <si>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</si>
  <si>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</si>
  <si>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</si>
  <si>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</si>
  <si>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</si>
  <si>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</si>
  <si>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</si>
  <si>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</si>
  <si>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</si>
  <si>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</si>
  <si>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</si>
  <si>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</si>
  <si>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</si>
  <si>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</si>
  <si>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план на січень-листопад  2014р.</t>
  </si>
  <si>
    <t>станом на 10.11.2014 р.</t>
  </si>
  <si>
    <r>
      <t xml:space="preserve">станом на 10.11.2014р.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</si>
  <si>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10.11.2014р.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</si>
  <si>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10.11.2014</t>
    </r>
    <r>
      <rPr>
        <sz val="10"/>
        <rFont val="Times New Roman"/>
        <family val="1"/>
      </rPr>
      <t xml:space="preserve"> (тис.грн.)</t>
    </r>
  </si>
  <si>
    <t>Зміни до розпису станом на 10.11.2014р.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</si>
</sst>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4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3401906"/>
        <c:axId val="10855107"/>
      </c:lineChart>
      <c:catAx>
        <c:axId val="534019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55107"/>
        <c:crosses val="autoZero"/>
        <c:auto val="0"/>
        <c:lblOffset val="100"/>
        <c:tickLblSkip val="1"/>
        <c:noMultiLvlLbl val="0"/>
      </c:catAx>
      <c:valAx>
        <c:axId val="10855107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40190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3568428"/>
        <c:axId val="33680397"/>
      </c:lineChart>
      <c:catAx>
        <c:axId val="335684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80397"/>
        <c:crosses val="autoZero"/>
        <c:auto val="0"/>
        <c:lblOffset val="100"/>
        <c:tickLblSkip val="1"/>
        <c:noMultiLvlLbl val="0"/>
      </c:catAx>
      <c:valAx>
        <c:axId val="33680397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5684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листопад!$J$4:$J$8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листопад!$K$4:$K$23</c:f>
              <c:numCache/>
            </c:numRef>
          </c:val>
          <c:smooth val="1"/>
        </c:ser>
        <c:marker val="1"/>
        <c:axId val="34688118"/>
        <c:axId val="43757607"/>
      </c:lineChart>
      <c:catAx>
        <c:axId val="346881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57607"/>
        <c:crosses val="autoZero"/>
        <c:auto val="0"/>
        <c:lblOffset val="100"/>
        <c:tickLblSkip val="1"/>
        <c:noMultiLvlLbl val="0"/>
      </c:catAx>
      <c:valAx>
        <c:axId val="4375760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881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10.11.2014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>
                <c:ptCount val="8"/>
                <c:pt idx="0">
                  <c:v>352008</c:v>
                </c:pt>
                <c:pt idx="1">
                  <c:v>71913.43</c:v>
                </c:pt>
                <c:pt idx="2">
                  <c:v>1079.6</c:v>
                </c:pt>
                <c:pt idx="3">
                  <c:v>1014.5</c:v>
                </c:pt>
                <c:pt idx="4">
                  <c:v>6219.9</c:v>
                </c:pt>
                <c:pt idx="5">
                  <c:v>6406.5</c:v>
                </c:pt>
                <c:pt idx="6">
                  <c:v>2700</c:v>
                </c:pt>
                <c:pt idx="7">
                  <c:v>5223.29999999999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>
                <c:ptCount val="8"/>
                <c:pt idx="0">
                  <c:v>326025.2</c:v>
                </c:pt>
                <c:pt idx="1">
                  <c:v>68565.55</c:v>
                </c:pt>
                <c:pt idx="2">
                  <c:v>-880.89</c:v>
                </c:pt>
                <c:pt idx="3">
                  <c:v>883.26</c:v>
                </c:pt>
                <c:pt idx="4">
                  <c:v>5451.46</c:v>
                </c:pt>
                <c:pt idx="5">
                  <c:v>6573.84</c:v>
                </c:pt>
                <c:pt idx="6">
                  <c:v>2591.3</c:v>
                </c:pt>
                <c:pt idx="7">
                  <c:v>1642.940000000016</c:v>
                </c:pt>
              </c:numCache>
            </c:numRef>
          </c:val>
          <c:shape val="box"/>
        </c:ser>
        <c:shape val="box"/>
        <c:axId val="58274144"/>
        <c:axId val="54705249"/>
      </c:bar3D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4705249"/>
        <c:crosses val="autoZero"/>
        <c:auto val="1"/>
        <c:lblOffset val="100"/>
        <c:tickLblSkip val="1"/>
        <c:noMultiLvlLbl val="0"/>
      </c:catAx>
      <c:valAx>
        <c:axId val="54705249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74144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2585194"/>
        <c:axId val="1940155"/>
      </c:barChart>
      <c:catAx>
        <c:axId val="2258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0155"/>
        <c:crosses val="autoZero"/>
        <c:auto val="1"/>
        <c:lblOffset val="100"/>
        <c:tickLblSkip val="1"/>
        <c:noMultiLvlLbl val="0"/>
      </c:catAx>
      <c:valAx>
        <c:axId val="1940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85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7461396"/>
        <c:axId val="22934837"/>
      </c:barChart>
      <c:catAx>
        <c:axId val="1746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34837"/>
        <c:crosses val="autoZero"/>
        <c:auto val="1"/>
        <c:lblOffset val="100"/>
        <c:tickLblSkip val="1"/>
        <c:noMultiLvlLbl val="0"/>
      </c:catAx>
      <c:valAx>
        <c:axId val="22934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61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5086942"/>
        <c:axId val="45782479"/>
      </c:barChart>
      <c:catAx>
        <c:axId val="508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82479"/>
        <c:crosses val="autoZero"/>
        <c:auto val="1"/>
        <c:lblOffset val="100"/>
        <c:tickLblSkip val="1"/>
        <c:noMultiLvlLbl val="0"/>
      </c:catAx>
      <c:valAx>
        <c:axId val="45782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6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0587100"/>
        <c:axId val="6848445"/>
      </c:lineChart>
      <c:catAx>
        <c:axId val="305871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48445"/>
        <c:crosses val="autoZero"/>
        <c:auto val="0"/>
        <c:lblOffset val="100"/>
        <c:tickLblSkip val="1"/>
        <c:noMultiLvlLbl val="0"/>
      </c:catAx>
      <c:valAx>
        <c:axId val="684844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5871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1636006"/>
        <c:axId val="17853143"/>
      </c:lineChart>
      <c:catAx>
        <c:axId val="616360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53143"/>
        <c:crosses val="autoZero"/>
        <c:auto val="0"/>
        <c:lblOffset val="100"/>
        <c:tickLblSkip val="1"/>
        <c:noMultiLvlLbl val="0"/>
      </c:catAx>
      <c:valAx>
        <c:axId val="1785314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63600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6460560"/>
        <c:axId val="36818449"/>
      </c:lineChart>
      <c:catAx>
        <c:axId val="264605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18449"/>
        <c:crosses val="autoZero"/>
        <c:auto val="0"/>
        <c:lblOffset val="100"/>
        <c:tickLblSkip val="1"/>
        <c:noMultiLvlLbl val="0"/>
      </c:catAx>
      <c:valAx>
        <c:axId val="3681844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46056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62930586"/>
        <c:axId val="29504363"/>
      </c:lineChart>
      <c:catAx>
        <c:axId val="629305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04363"/>
        <c:crosses val="autoZero"/>
        <c:auto val="0"/>
        <c:lblOffset val="100"/>
        <c:tickLblSkip val="1"/>
        <c:noMultiLvlLbl val="0"/>
      </c:catAx>
      <c:valAx>
        <c:axId val="2950436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93058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64212676"/>
        <c:axId val="41043173"/>
      </c:lineChart>
      <c:catAx>
        <c:axId val="642126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43173"/>
        <c:crosses val="autoZero"/>
        <c:auto val="0"/>
        <c:lblOffset val="100"/>
        <c:tickLblSkip val="1"/>
        <c:noMultiLvlLbl val="0"/>
      </c:catAx>
      <c:valAx>
        <c:axId val="41043173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2126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3844238"/>
        <c:axId val="36162687"/>
      </c:lineChart>
      <c:catAx>
        <c:axId val="338442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62687"/>
        <c:crosses val="autoZero"/>
        <c:auto val="0"/>
        <c:lblOffset val="100"/>
        <c:tickLblSkip val="1"/>
        <c:noMultiLvlLbl val="0"/>
      </c:catAx>
      <c:valAx>
        <c:axId val="3616268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8442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7028728"/>
        <c:axId val="43496505"/>
      </c:lineChart>
      <c:catAx>
        <c:axId val="570287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96505"/>
        <c:crosses val="autoZero"/>
        <c:auto val="0"/>
        <c:lblOffset val="100"/>
        <c:tickLblSkip val="1"/>
        <c:noMultiLvlLbl val="0"/>
      </c:catAx>
      <c:valAx>
        <c:axId val="4349650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0287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55924226"/>
        <c:axId val="33555987"/>
      </c:lineChart>
      <c:catAx>
        <c:axId val="559242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55987"/>
        <c:crosses val="autoZero"/>
        <c:auto val="0"/>
        <c:lblOffset val="100"/>
        <c:tickLblSkip val="1"/>
        <c:noMultiLvlLbl val="0"/>
      </c:catAx>
      <c:valAx>
        <c:axId val="3355598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92422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10.11.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446 565,2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410 852,7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- 30 555,5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листопад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41 837,9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-35 712,5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2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3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4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5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6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7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8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62</v>
      </c>
      <c r="O1" s="121"/>
      <c r="P1" s="121"/>
      <c r="Q1" s="121"/>
      <c r="R1" s="121"/>
      <c r="S1" s="122"/>
    </row>
    <row r="2" spans="1:19" ht="16.5" thickBot="1">
      <c r="A2" s="116" t="s">
        <v>63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64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41671</v>
      </c>
      <c r="O29" s="132">
        <f>'[1]січень '!$D$142</f>
        <v>111410.62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41671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2" sqref="O32:Q3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107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109</v>
      </c>
      <c r="O1" s="121"/>
      <c r="P1" s="121"/>
      <c r="Q1" s="121"/>
      <c r="R1" s="121"/>
      <c r="S1" s="122"/>
    </row>
    <row r="2" spans="1:19" ht="16.5" thickBot="1">
      <c r="A2" s="116" t="s">
        <v>110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111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v>1</v>
      </c>
      <c r="I22" s="82">
        <f t="shared" si="0"/>
        <v>2.200000000000114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269.3</v>
      </c>
      <c r="I27" s="43">
        <f>SUM(I4:I25)</f>
        <v>103.05000000000037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 t="s">
        <v>41</v>
      </c>
      <c r="O30" s="130"/>
      <c r="P30" s="130"/>
      <c r="Q30" s="130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1" t="s">
        <v>34</v>
      </c>
      <c r="O31" s="131"/>
      <c r="P31" s="131"/>
      <c r="Q31" s="131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8">
        <v>41944</v>
      </c>
      <c r="O32" s="132">
        <f>'[1]жовтень'!$D$143</f>
        <v>116647.51</v>
      </c>
      <c r="P32" s="132"/>
      <c r="Q32" s="132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9"/>
      <c r="O33" s="132"/>
      <c r="P33" s="132"/>
      <c r="Q33" s="132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3" t="s">
        <v>56</v>
      </c>
      <c r="P35" s="134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5" t="s">
        <v>57</v>
      </c>
      <c r="P36" s="135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6" t="s">
        <v>60</v>
      </c>
      <c r="P37" s="13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 t="s">
        <v>35</v>
      </c>
      <c r="O40" s="130"/>
      <c r="P40" s="130"/>
      <c r="Q40" s="130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9" t="s">
        <v>36</v>
      </c>
      <c r="O41" s="139"/>
      <c r="P41" s="139"/>
      <c r="Q41" s="13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8">
        <v>41944</v>
      </c>
      <c r="O42" s="138">
        <v>0</v>
      </c>
      <c r="P42" s="138"/>
      <c r="Q42" s="13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9"/>
      <c r="O43" s="138"/>
      <c r="P43" s="138"/>
      <c r="Q43" s="13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1" sqref="Q31:Q3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112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114</v>
      </c>
      <c r="O1" s="121"/>
      <c r="P1" s="121"/>
      <c r="Q1" s="121"/>
      <c r="R1" s="121"/>
      <c r="S1" s="122"/>
    </row>
    <row r="2" spans="1:19" ht="16.5" thickBot="1">
      <c r="A2" s="116" t="s">
        <v>116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117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AVERAGE(J4:J8)</f>
        <v>2256.4759999999997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2256.5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2256.5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2256.5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2256.5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2256.5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41954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2256.5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41955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1200</v>
      </c>
      <c r="L11" s="4">
        <f t="shared" si="1"/>
        <v>0</v>
      </c>
      <c r="M11" s="2">
        <v>2256.5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41956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1100</v>
      </c>
      <c r="L12" s="4">
        <f t="shared" si="1"/>
        <v>0</v>
      </c>
      <c r="M12" s="2">
        <v>2256.5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41957</v>
      </c>
      <c r="B13" s="80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1800</v>
      </c>
      <c r="L13" s="4">
        <f t="shared" si="1"/>
        <v>0</v>
      </c>
      <c r="M13" s="2">
        <v>2256.5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41960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2300</v>
      </c>
      <c r="L14" s="4">
        <f t="shared" si="1"/>
        <v>0</v>
      </c>
      <c r="M14" s="2">
        <v>2256.5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41961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1560</v>
      </c>
      <c r="L15" s="4">
        <f t="shared" si="1"/>
        <v>0</v>
      </c>
      <c r="M15" s="2">
        <v>2256.5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41962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1850</v>
      </c>
      <c r="L16" s="4">
        <f>J15/K16</f>
        <v>0</v>
      </c>
      <c r="M16" s="2">
        <v>2256.5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41963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2200</v>
      </c>
      <c r="L17" s="4">
        <f t="shared" si="1"/>
        <v>0</v>
      </c>
      <c r="M17" s="2">
        <v>2256.5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41964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3200</v>
      </c>
      <c r="L18" s="4">
        <f t="shared" si="1"/>
        <v>0</v>
      </c>
      <c r="M18" s="2">
        <v>2256.5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41967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1700</v>
      </c>
      <c r="L19" s="4">
        <f t="shared" si="1"/>
        <v>0</v>
      </c>
      <c r="M19" s="2">
        <v>2256.5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41968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1300</v>
      </c>
      <c r="L20" s="4">
        <f t="shared" si="1"/>
        <v>0</v>
      </c>
      <c r="M20" s="2">
        <v>2256.5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41969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1400</v>
      </c>
      <c r="L21" s="4">
        <f t="shared" si="1"/>
        <v>0</v>
      </c>
      <c r="M21" s="2">
        <v>2256.5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41970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2550</v>
      </c>
      <c r="L22" s="4">
        <f t="shared" si="1"/>
        <v>0</v>
      </c>
      <c r="M22" s="2">
        <v>2256.5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41971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6515</v>
      </c>
      <c r="L23" s="4">
        <f t="shared" si="1"/>
        <v>0</v>
      </c>
      <c r="M23" s="2">
        <v>2256.5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10002.99</v>
      </c>
      <c r="C24" s="43">
        <f t="shared" si="3"/>
        <v>298.7</v>
      </c>
      <c r="D24" s="43">
        <f t="shared" si="3"/>
        <v>0</v>
      </c>
      <c r="E24" s="14">
        <f t="shared" si="3"/>
        <v>18.1</v>
      </c>
      <c r="F24" s="14">
        <f t="shared" si="3"/>
        <v>105.5</v>
      </c>
      <c r="G24" s="14">
        <f t="shared" si="3"/>
        <v>636.7</v>
      </c>
      <c r="H24" s="14">
        <f t="shared" si="3"/>
        <v>142.29999999999998</v>
      </c>
      <c r="I24" s="43">
        <f t="shared" si="3"/>
        <v>78.0899999999995</v>
      </c>
      <c r="J24" s="43">
        <f t="shared" si="3"/>
        <v>11282.38</v>
      </c>
      <c r="K24" s="43">
        <f t="shared" si="3"/>
        <v>39145</v>
      </c>
      <c r="L24" s="15">
        <f t="shared" si="1"/>
        <v>0.2882202069229787</v>
      </c>
      <c r="M24" s="2"/>
      <c r="N24" s="107">
        <f aca="true" t="shared" si="4" ref="N24:S24">SUM(N4:N23)</f>
        <v>525.6</v>
      </c>
      <c r="O24" s="107">
        <f t="shared" si="4"/>
        <v>0</v>
      </c>
      <c r="P24" s="107">
        <f t="shared" si="4"/>
        <v>3733.3</v>
      </c>
      <c r="Q24" s="107">
        <f t="shared" si="4"/>
        <v>144.7</v>
      </c>
      <c r="R24" s="107">
        <f t="shared" si="4"/>
        <v>2.4</v>
      </c>
      <c r="S24" s="107">
        <f t="shared" si="4"/>
        <v>4406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41953</v>
      </c>
      <c r="O29" s="132">
        <v>120374.94784000001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v>111354.35131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v>9020.59653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41953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4">
      <selection activeCell="F59" sqref="F59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8" t="s">
        <v>118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49"/>
      <c r="N27" s="149"/>
    </row>
    <row r="28" spans="1:16" ht="78.75" customHeight="1">
      <c r="A28" s="144" t="s">
        <v>40</v>
      </c>
      <c r="B28" s="150" t="s">
        <v>51</v>
      </c>
      <c r="C28" s="151"/>
      <c r="D28" s="140" t="s">
        <v>28</v>
      </c>
      <c r="E28" s="140"/>
      <c r="F28" s="146" t="s">
        <v>29</v>
      </c>
      <c r="G28" s="147"/>
      <c r="H28" s="141" t="s">
        <v>39</v>
      </c>
      <c r="I28" s="146"/>
      <c r="J28" s="141" t="s">
        <v>50</v>
      </c>
      <c r="K28" s="142"/>
      <c r="L28" s="156" t="s">
        <v>45</v>
      </c>
      <c r="M28" s="157"/>
      <c r="N28" s="158"/>
      <c r="O28" s="152" t="s">
        <v>119</v>
      </c>
      <c r="P28" s="153"/>
    </row>
    <row r="29" spans="1:16" ht="45">
      <c r="A29" s="145"/>
      <c r="B29" s="72" t="s">
        <v>115</v>
      </c>
      <c r="C29" s="28" t="s">
        <v>26</v>
      </c>
      <c r="D29" s="72" t="str">
        <f>B29</f>
        <v>план на січень-листопад  2014р.</v>
      </c>
      <c r="E29" s="28" t="str">
        <f>C29</f>
        <v>факт</v>
      </c>
      <c r="F29" s="71" t="str">
        <f>B29</f>
        <v>план на січень-листопад  2014р.</v>
      </c>
      <c r="G29" s="95" t="str">
        <f>C29</f>
        <v>факт</v>
      </c>
      <c r="H29" s="72" t="str">
        <f>B29</f>
        <v>план на січень-листопад  2014р.</v>
      </c>
      <c r="I29" s="28" t="str">
        <f>C29</f>
        <v>факт</v>
      </c>
      <c r="J29" s="71" t="str">
        <f>B29</f>
        <v>план на січень-листопад  2014р.</v>
      </c>
      <c r="K29" s="95" t="str">
        <f>C29</f>
        <v>факт</v>
      </c>
      <c r="L29" s="67" t="str">
        <f>D29</f>
        <v>план на січень-листопад  2014р.</v>
      </c>
      <c r="M29" s="28" t="s">
        <v>26</v>
      </c>
      <c r="N29" s="68" t="s">
        <v>27</v>
      </c>
      <c r="O29" s="142"/>
      <c r="P29" s="146"/>
    </row>
    <row r="30" spans="1:16" ht="23.25" customHeight="1" thickBot="1">
      <c r="A30" s="66">
        <f>жовтень!O38</f>
        <v>0</v>
      </c>
      <c r="B30" s="73">
        <v>260.5</v>
      </c>
      <c r="C30" s="73">
        <v>439.39</v>
      </c>
      <c r="D30" s="74">
        <v>20309.73</v>
      </c>
      <c r="E30" s="74">
        <v>3287.72</v>
      </c>
      <c r="F30" s="75">
        <v>3361.19</v>
      </c>
      <c r="G30" s="76">
        <v>1754.79</v>
      </c>
      <c r="H30" s="76">
        <v>68712.6</v>
      </c>
      <c r="I30" s="76">
        <v>71590.46</v>
      </c>
      <c r="J30" s="76">
        <v>1810.4</v>
      </c>
      <c r="K30" s="96">
        <v>1278.72</v>
      </c>
      <c r="L30" s="97">
        <v>94454.42</v>
      </c>
      <c r="M30" s="77">
        <v>78351.08</v>
      </c>
      <c r="N30" s="78">
        <v>-16103.34</v>
      </c>
      <c r="O30" s="154">
        <v>120374.94784000001</v>
      </c>
      <c r="P30" s="15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0" t="s">
        <v>47</v>
      </c>
      <c r="P31" s="14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111354.35131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352008</v>
      </c>
      <c r="C47" s="40">
        <v>326025.2</v>
      </c>
      <c r="F47" s="1" t="s">
        <v>25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71913.43</v>
      </c>
      <c r="C48" s="18">
        <v>68565.55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1079.6</v>
      </c>
      <c r="C49" s="17">
        <v>-880.89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1014.5</v>
      </c>
      <c r="C50" s="6">
        <v>883.26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6219.9</v>
      </c>
      <c r="C51" s="17">
        <v>5451.46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6406.5</v>
      </c>
      <c r="C52" s="17">
        <v>6573.84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2700</v>
      </c>
      <c r="C53" s="17">
        <v>2591.3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5223.29999999999</v>
      </c>
      <c r="C54" s="17">
        <v>1642.940000000016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446565.23</v>
      </c>
      <c r="C55" s="12">
        <v>410852.66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98">
        <v>45612.2</v>
      </c>
      <c r="M6" s="16">
        <v>68565.6</v>
      </c>
      <c r="N6" s="57">
        <f>SUM(B6:M6)</f>
        <v>537039.9</v>
      </c>
    </row>
    <row r="7" spans="1:14" ht="25.5">
      <c r="A7" s="19" t="s">
        <v>120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99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0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0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0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0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0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0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0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1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67</v>
      </c>
      <c r="O1" s="121"/>
      <c r="P1" s="121"/>
      <c r="Q1" s="121"/>
      <c r="R1" s="121"/>
      <c r="S1" s="122"/>
    </row>
    <row r="2" spans="1:19" ht="16.5" thickBot="1">
      <c r="A2" s="116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71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41699</v>
      </c>
      <c r="O29" s="132">
        <f>'[1]лютий'!$D$142</f>
        <v>121970.53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41699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74</v>
      </c>
      <c r="O1" s="121"/>
      <c r="P1" s="121"/>
      <c r="Q1" s="121"/>
      <c r="R1" s="121"/>
      <c r="S1" s="122"/>
    </row>
    <row r="2" spans="1:19" ht="16.5" thickBot="1">
      <c r="A2" s="116" t="s">
        <v>75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76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41730</v>
      </c>
      <c r="O29" s="132">
        <f>'[1]березень'!$D$142</f>
        <v>114985.02570999999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41730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79</v>
      </c>
      <c r="O1" s="121"/>
      <c r="P1" s="121"/>
      <c r="Q1" s="121"/>
      <c r="R1" s="121"/>
      <c r="S1" s="122"/>
    </row>
    <row r="2" spans="1:19" ht="16.5" thickBot="1">
      <c r="A2" s="116" t="s">
        <v>80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81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41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1" t="s">
        <v>34</v>
      </c>
      <c r="O29" s="131"/>
      <c r="P29" s="131"/>
      <c r="Q29" s="13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>
        <v>41760</v>
      </c>
      <c r="O30" s="132">
        <f>'[1]квітень'!$D$142</f>
        <v>123251.48</v>
      </c>
      <c r="P30" s="132"/>
      <c r="Q30" s="13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9"/>
      <c r="O31" s="132"/>
      <c r="P31" s="132"/>
      <c r="Q31" s="13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3" t="s">
        <v>56</v>
      </c>
      <c r="P33" s="13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57</v>
      </c>
      <c r="P34" s="13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6" t="s">
        <v>60</v>
      </c>
      <c r="P35" s="13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0" t="s">
        <v>35</v>
      </c>
      <c r="O38" s="130"/>
      <c r="P38" s="130"/>
      <c r="Q38" s="130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9" t="s">
        <v>36</v>
      </c>
      <c r="O39" s="139"/>
      <c r="P39" s="139"/>
      <c r="Q39" s="13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>
        <v>41760</v>
      </c>
      <c r="O40" s="138">
        <v>0</v>
      </c>
      <c r="P40" s="138"/>
      <c r="Q40" s="13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/>
      <c r="O41" s="138"/>
      <c r="P41" s="138"/>
      <c r="Q41" s="13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82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84</v>
      </c>
      <c r="O1" s="121"/>
      <c r="P1" s="121"/>
      <c r="Q1" s="121"/>
      <c r="R1" s="121"/>
      <c r="S1" s="122"/>
    </row>
    <row r="2" spans="1:19" ht="16.5" thickBot="1">
      <c r="A2" s="116" t="s">
        <v>85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86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0" t="s">
        <v>41</v>
      </c>
      <c r="O26" s="130"/>
      <c r="P26" s="130"/>
      <c r="Q26" s="130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34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8">
        <v>41791</v>
      </c>
      <c r="O28" s="132">
        <f>'[1]травень'!$D$142</f>
        <v>118982.48</v>
      </c>
      <c r="P28" s="132"/>
      <c r="Q28" s="132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/>
      <c r="O29" s="132"/>
      <c r="P29" s="132"/>
      <c r="Q29" s="132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3" t="s">
        <v>56</v>
      </c>
      <c r="P31" s="13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5" t="s">
        <v>57</v>
      </c>
      <c r="P32" s="13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60</v>
      </c>
      <c r="P33" s="13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0" t="s">
        <v>35</v>
      </c>
      <c r="O36" s="130"/>
      <c r="P36" s="130"/>
      <c r="Q36" s="130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9" t="s">
        <v>36</v>
      </c>
      <c r="O37" s="139"/>
      <c r="P37" s="139"/>
      <c r="Q37" s="13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8">
        <v>41791</v>
      </c>
      <c r="O38" s="138">
        <v>0</v>
      </c>
      <c r="P38" s="138"/>
      <c r="Q38" s="13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/>
      <c r="O39" s="138"/>
      <c r="P39" s="138"/>
      <c r="Q39" s="13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89</v>
      </c>
      <c r="O1" s="121"/>
      <c r="P1" s="121"/>
      <c r="Q1" s="121"/>
      <c r="R1" s="121"/>
      <c r="S1" s="122"/>
    </row>
    <row r="2" spans="1:19" ht="16.5" thickBot="1">
      <c r="A2" s="116" t="s">
        <v>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91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0" t="s">
        <v>41</v>
      </c>
      <c r="O26" s="130"/>
      <c r="P26" s="130"/>
      <c r="Q26" s="130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34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8">
        <v>41821</v>
      </c>
      <c r="O28" s="132">
        <f>'[1]червень'!$D$143</f>
        <v>117976.29</v>
      </c>
      <c r="P28" s="132"/>
      <c r="Q28" s="132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/>
      <c r="O29" s="132"/>
      <c r="P29" s="132"/>
      <c r="Q29" s="132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3" t="s">
        <v>56</v>
      </c>
      <c r="P31" s="13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5" t="s">
        <v>57</v>
      </c>
      <c r="P32" s="135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60</v>
      </c>
      <c r="P33" s="13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0" t="s">
        <v>35</v>
      </c>
      <c r="O36" s="130"/>
      <c r="P36" s="130"/>
      <c r="Q36" s="130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9" t="s">
        <v>36</v>
      </c>
      <c r="O37" s="139"/>
      <c r="P37" s="139"/>
      <c r="Q37" s="13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8">
        <v>41821</v>
      </c>
      <c r="O38" s="138">
        <v>0</v>
      </c>
      <c r="P38" s="138"/>
      <c r="Q38" s="13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/>
      <c r="O39" s="138"/>
      <c r="P39" s="138"/>
      <c r="Q39" s="13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92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94</v>
      </c>
      <c r="O1" s="121"/>
      <c r="P1" s="121"/>
      <c r="Q1" s="121"/>
      <c r="R1" s="121"/>
      <c r="S1" s="122"/>
    </row>
    <row r="2" spans="1:19" ht="16.5" thickBot="1">
      <c r="A2" s="116" t="s">
        <v>95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96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 t="s">
        <v>41</v>
      </c>
      <c r="O30" s="130"/>
      <c r="P30" s="130"/>
      <c r="Q30" s="130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1" t="s">
        <v>34</v>
      </c>
      <c r="O31" s="131"/>
      <c r="P31" s="131"/>
      <c r="Q31" s="131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8">
        <v>41852</v>
      </c>
      <c r="O32" s="132">
        <f>'[1]липень'!$D$143</f>
        <v>120856.76109</v>
      </c>
      <c r="P32" s="132"/>
      <c r="Q32" s="132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9"/>
      <c r="O33" s="132"/>
      <c r="P33" s="132"/>
      <c r="Q33" s="132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3" t="s">
        <v>56</v>
      </c>
      <c r="P35" s="13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5" t="s">
        <v>57</v>
      </c>
      <c r="P36" s="13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6" t="s">
        <v>60</v>
      </c>
      <c r="P37" s="13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 t="s">
        <v>35</v>
      </c>
      <c r="O40" s="130"/>
      <c r="P40" s="130"/>
      <c r="Q40" s="130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9" t="s">
        <v>36</v>
      </c>
      <c r="O41" s="139"/>
      <c r="P41" s="139"/>
      <c r="Q41" s="13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8">
        <v>41852</v>
      </c>
      <c r="O42" s="138">
        <v>0</v>
      </c>
      <c r="P42" s="138"/>
      <c r="Q42" s="13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9"/>
      <c r="O43" s="138"/>
      <c r="P43" s="138"/>
      <c r="Q43" s="13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99</v>
      </c>
      <c r="O1" s="121"/>
      <c r="P1" s="121"/>
      <c r="Q1" s="121"/>
      <c r="R1" s="121"/>
      <c r="S1" s="122"/>
    </row>
    <row r="2" spans="1:19" ht="16.5" thickBot="1">
      <c r="A2" s="116" t="s">
        <v>100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101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41883</v>
      </c>
      <c r="O29" s="132">
        <f>'[1]серпень'!$D$143</f>
        <v>127799.14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41883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103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104</v>
      </c>
      <c r="O1" s="121"/>
      <c r="P1" s="121"/>
      <c r="Q1" s="121"/>
      <c r="R1" s="121"/>
      <c r="S1" s="122"/>
    </row>
    <row r="2" spans="1:19" ht="16.5" thickBot="1">
      <c r="A2" s="116" t="s">
        <v>105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106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 t="s">
        <v>41</v>
      </c>
      <c r="O29" s="130"/>
      <c r="P29" s="130"/>
      <c r="Q29" s="130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34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8">
        <v>41913</v>
      </c>
      <c r="O31" s="132">
        <f>'[1]вересень'!$D$143</f>
        <v>121201.10921</v>
      </c>
      <c r="P31" s="132"/>
      <c r="Q31" s="132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/>
      <c r="O32" s="132"/>
      <c r="P32" s="132"/>
      <c r="Q32" s="132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3" t="s">
        <v>56</v>
      </c>
      <c r="P34" s="134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5" t="s">
        <v>57</v>
      </c>
      <c r="P35" s="135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60</v>
      </c>
      <c r="P36" s="137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0" t="s">
        <v>35</v>
      </c>
      <c r="O39" s="130"/>
      <c r="P39" s="130"/>
      <c r="Q39" s="130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9" t="s">
        <v>36</v>
      </c>
      <c r="O40" s="139"/>
      <c r="P40" s="139"/>
      <c r="Q40" s="139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8">
        <v>41913</v>
      </c>
      <c r="O41" s="138">
        <v>0</v>
      </c>
      <c r="P41" s="138"/>
      <c r="Q41" s="138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/>
      <c r="O42" s="138"/>
      <c r="P42" s="138"/>
      <c r="Q42" s="138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2014-11-10T14:54:55Z</dcterms:modified>
  <cp:category/>
  <cp:version/>
  <cp:contentType/>
  <cp:contentStatus/>
</cp:coreProperties>
</file>